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C433B924-9C0E-4227-AD24-100516DF3C78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9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<sst xmlns="http://schemas.openxmlformats.org/spreadsheetml/2006/main" count="36" uniqueCount="14">
  <si>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</si>
  <si>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</si>
  <si>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</si>
  <si>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</si>
  <si>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</si>
  <si>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</si>
  <si>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</si>
  <si>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</si>
  <si>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</si>
  <si>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</si>
  <si>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</si>
  <si>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</si>
  <si>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</si>
  <si>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24th July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</si>
</sst>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workbookViewId="0">
      <selection activeCell="N17" sqref="N17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10</v>
      </c>
      <c r="C7" s="5">
        <v>11</v>
      </c>
      <c r="D7" s="5">
        <v>7</v>
      </c>
      <c r="E7" s="5">
        <v>7</v>
      </c>
      <c r="F7" s="5">
        <v>1</v>
      </c>
      <c r="G7" s="5">
        <v>1</v>
      </c>
      <c r="H7" s="5">
        <f t="shared" ref="H7:I10" si="0">B7+F7+D7</f>
        <v>18</v>
      </c>
      <c r="I7" s="5">
        <f t="shared" si="0"/>
        <v>19</v>
      </c>
      <c r="L7" s="12">
        <f>SUM(G7+E7)/I7</f>
        <v>0.42105263157894735</v>
      </c>
    </row>
    <row r="8" spans="1:12" s="2" customFormat="1" ht="18" customHeight="1" x14ac:dyDescent="0.35">
      <c r="A8" s="4" t="s">
        <v>1</v>
      </c>
      <c r="B8" s="5">
        <v>23</v>
      </c>
      <c r="C8" s="5">
        <v>25</v>
      </c>
      <c r="D8" s="5">
        <v>35</v>
      </c>
      <c r="E8" s="5">
        <v>61</v>
      </c>
      <c r="F8" s="5">
        <v>2</v>
      </c>
      <c r="G8" s="5">
        <v>3</v>
      </c>
      <c r="H8" s="5">
        <f t="shared" si="0"/>
        <v>60</v>
      </c>
      <c r="I8" s="5">
        <f t="shared" si="0"/>
        <v>89</v>
      </c>
      <c r="L8" s="12">
        <f>SUM(G8+E8)/I8</f>
        <v>0.7191011235955056</v>
      </c>
    </row>
    <row r="9" spans="1:12" s="2" customFormat="1" ht="18" customHeight="1" x14ac:dyDescent="0.35">
      <c r="A9" s="4" t="s">
        <v>2</v>
      </c>
      <c r="B9" s="5">
        <v>17</v>
      </c>
      <c r="C9" s="5">
        <v>21</v>
      </c>
      <c r="D9" s="5">
        <v>25</v>
      </c>
      <c r="E9" s="5">
        <v>29</v>
      </c>
      <c r="F9" s="5">
        <v>1</v>
      </c>
      <c r="G9" s="5">
        <v>1</v>
      </c>
      <c r="H9" s="5">
        <f t="shared" si="0"/>
        <v>43</v>
      </c>
      <c r="I9" s="5">
        <f t="shared" si="0"/>
        <v>51</v>
      </c>
      <c r="L9" s="12">
        <f>SUM(G9+E9)/I9</f>
        <v>0.58823529411764708</v>
      </c>
    </row>
    <row r="10" spans="1:12" s="2" customFormat="1" ht="18" customHeight="1" x14ac:dyDescent="0.35">
      <c r="A10" s="4" t="s">
        <v>3</v>
      </c>
      <c r="B10" s="5">
        <v>30</v>
      </c>
      <c r="C10" s="5">
        <v>35</v>
      </c>
      <c r="D10" s="5">
        <v>42</v>
      </c>
      <c r="E10" s="5">
        <v>47</v>
      </c>
      <c r="F10" s="5">
        <v>9</v>
      </c>
      <c r="G10" s="5">
        <v>14</v>
      </c>
      <c r="H10" s="5">
        <f t="shared" si="0"/>
        <v>81</v>
      </c>
      <c r="I10" s="5">
        <f t="shared" si="0"/>
        <v>96</v>
      </c>
      <c r="L10" s="12">
        <f>SUM(G10+E10)/I10</f>
        <v>0.63541666666666663</v>
      </c>
    </row>
    <row r="11" spans="1:12" s="2" customFormat="1" ht="18" customHeight="1" x14ac:dyDescent="0.35">
      <c r="A11" s="4" t="s">
        <v>9</v>
      </c>
      <c r="B11" s="3">
        <f>B7+B8+B9+B10</f>
        <v>80</v>
      </c>
      <c r="C11" s="3">
        <f t="shared" ref="C11:G11" si="1">C7+C8+C9+C10</f>
        <v>92</v>
      </c>
      <c r="D11" s="3">
        <f t="shared" si="1"/>
        <v>109</v>
      </c>
      <c r="E11" s="3">
        <f t="shared" si="1"/>
        <v>144</v>
      </c>
      <c r="F11" s="3">
        <f t="shared" si="1"/>
        <v>13</v>
      </c>
      <c r="G11" s="3">
        <f t="shared" si="1"/>
        <v>19</v>
      </c>
      <c r="H11" s="3">
        <f t="shared" ref="H11" si="2">B11+D11+F11</f>
        <v>202</v>
      </c>
      <c r="I11" s="3">
        <f t="shared" ref="I11" si="3">I7+I8+I9+I10</f>
        <v>255</v>
      </c>
      <c r="L11" s="12">
        <f>SUM(E11+G11)/I11</f>
        <v>0.63921568627450975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0.125</v>
      </c>
      <c r="C17" s="11">
        <f t="shared" ref="C17:I17" si="4">C7/C$11</f>
        <v>0.11956521739130435</v>
      </c>
      <c r="D17" s="11">
        <f t="shared" si="4"/>
        <v>6.4220183486238536E-2</v>
      </c>
      <c r="E17" s="11">
        <f t="shared" si="4"/>
        <v>4.8611111111111112E-2</v>
      </c>
      <c r="F17" s="11">
        <f t="shared" si="4"/>
        <v>7.6923076923076927E-2</v>
      </c>
      <c r="G17" s="11">
        <f t="shared" si="4"/>
        <v>5.2631578947368418E-2</v>
      </c>
      <c r="H17" s="11">
        <f t="shared" si="4"/>
        <v>8.9108910891089105E-2</v>
      </c>
      <c r="I17" s="11">
        <f t="shared" si="4"/>
        <v>7.4509803921568626E-2</v>
      </c>
    </row>
    <row r="18" spans="1:9" ht="18" customHeight="1" x14ac:dyDescent="0.35">
      <c r="A18" s="4" t="s">
        <v>1</v>
      </c>
      <c r="B18" s="11">
        <f t="shared" ref="B18:I20" si="5">B8/B$11</f>
        <v>0.28749999999999998</v>
      </c>
      <c r="C18" s="11">
        <f t="shared" si="5"/>
        <v>0.27173913043478259</v>
      </c>
      <c r="D18" s="11">
        <f t="shared" si="5"/>
        <v>0.32110091743119268</v>
      </c>
      <c r="E18" s="11">
        <f t="shared" si="5"/>
        <v>0.4236111111111111</v>
      </c>
      <c r="F18" s="11">
        <f t="shared" si="5"/>
        <v>0.15384615384615385</v>
      </c>
      <c r="G18" s="11">
        <f t="shared" si="5"/>
        <v>0.15789473684210525</v>
      </c>
      <c r="H18" s="11">
        <f t="shared" si="5"/>
        <v>0.29702970297029702</v>
      </c>
      <c r="I18" s="11">
        <f t="shared" si="5"/>
        <v>0.34901960784313724</v>
      </c>
    </row>
    <row r="19" spans="1:9" ht="18" customHeight="1" x14ac:dyDescent="0.35">
      <c r="A19" s="4" t="s">
        <v>2</v>
      </c>
      <c r="B19" s="11">
        <f t="shared" si="5"/>
        <v>0.21249999999999999</v>
      </c>
      <c r="C19" s="11">
        <f t="shared" si="5"/>
        <v>0.22826086956521738</v>
      </c>
      <c r="D19" s="11">
        <f t="shared" si="5"/>
        <v>0.22935779816513763</v>
      </c>
      <c r="E19" s="11">
        <f t="shared" si="5"/>
        <v>0.2013888888888889</v>
      </c>
      <c r="F19" s="11">
        <f t="shared" si="5"/>
        <v>7.6923076923076927E-2</v>
      </c>
      <c r="G19" s="11">
        <f t="shared" si="5"/>
        <v>5.2631578947368418E-2</v>
      </c>
      <c r="H19" s="11">
        <f t="shared" si="5"/>
        <v>0.21287128712871287</v>
      </c>
      <c r="I19" s="11">
        <f t="shared" si="5"/>
        <v>0.2</v>
      </c>
    </row>
    <row r="20" spans="1:9" ht="18" customHeight="1" x14ac:dyDescent="0.35">
      <c r="A20" s="4" t="s">
        <v>3</v>
      </c>
      <c r="B20" s="11">
        <f t="shared" si="5"/>
        <v>0.375</v>
      </c>
      <c r="C20" s="11">
        <f t="shared" si="5"/>
        <v>0.38043478260869568</v>
      </c>
      <c r="D20" s="11">
        <f t="shared" si="5"/>
        <v>0.38532110091743121</v>
      </c>
      <c r="E20" s="11">
        <f t="shared" si="5"/>
        <v>0.3263888888888889</v>
      </c>
      <c r="F20" s="11">
        <f t="shared" si="5"/>
        <v>0.69230769230769229</v>
      </c>
      <c r="G20" s="11">
        <f t="shared" si="5"/>
        <v>0.73684210526315785</v>
      </c>
      <c r="H20" s="11">
        <f t="shared" si="5"/>
        <v>0.40099009900990101</v>
      </c>
      <c r="I20" s="11">
        <f t="shared" si="5"/>
        <v>0.37647058823529411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purl.org/dc/terms/"/>
    <ds:schemaRef ds:uri="http://schemas.microsoft.com/office/infopath/2007/PartnerControls"/>
    <ds:schemaRef ds:uri="7ee85a2a-d933-4483-8446-7f50a3662221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17dd376a-7703-4d16-8034-213cffa61642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2023-07-25T09:57:17Z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