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A3D8A1A8-0E7C-47B3-B311-6F7388340F3D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1" i="1" l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9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<sst xmlns="http://schemas.openxmlformats.org/spreadsheetml/2006/main" count="36" uniqueCount="14">
  <si>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</si>
  <si>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</si>
  <si>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</si>
  <si>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</si>
  <si>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</si>
  <si>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</si>
  <si>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</si>
  <si>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</si>
  <si>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</si>
  <si>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</si>
  <si>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</si>
  <si>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</si>
  <si>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</si>
  <si>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21st August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</si>
</sst>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2"/>
  <sheetViews>
    <sheetView tabSelected="1" workbookViewId="0">
      <selection activeCell="H10" sqref="H10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3" t="s">
        <v>13</v>
      </c>
      <c r="B1" s="13"/>
      <c r="C1" s="13"/>
      <c r="D1" s="13"/>
      <c r="E1" s="13"/>
      <c r="F1" s="13"/>
      <c r="G1" s="13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17"/>
      <c r="B5" s="19" t="s">
        <v>4</v>
      </c>
      <c r="C5" s="19"/>
      <c r="D5" s="19" t="s">
        <v>5</v>
      </c>
      <c r="E5" s="19"/>
      <c r="F5" s="19" t="s">
        <v>10</v>
      </c>
      <c r="G5" s="19"/>
      <c r="H5" s="19" t="s">
        <v>8</v>
      </c>
      <c r="I5" s="19"/>
    </row>
    <row r="6" spans="1:12" s="2" customFormat="1" ht="18" customHeight="1" x14ac:dyDescent="0.35">
      <c r="A6" s="18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</row>
    <row r="7" spans="1:12" s="2" customFormat="1" ht="18" customHeight="1" x14ac:dyDescent="0.35">
      <c r="A7" s="4" t="s">
        <v>0</v>
      </c>
      <c r="B7" s="5">
        <v>11</v>
      </c>
      <c r="C7" s="5">
        <v>12</v>
      </c>
      <c r="D7" s="5">
        <v>8</v>
      </c>
      <c r="E7" s="5">
        <v>9</v>
      </c>
      <c r="F7" s="5">
        <v>0</v>
      </c>
      <c r="G7" s="5">
        <v>0</v>
      </c>
      <c r="H7" s="5">
        <f t="shared" ref="H7:I10" si="0">B7+F7+D7</f>
        <v>19</v>
      </c>
      <c r="I7" s="5">
        <f t="shared" si="0"/>
        <v>21</v>
      </c>
      <c r="L7" s="12">
        <f>SUM(G7+E7)/I7</f>
        <v>0.42857142857142855</v>
      </c>
    </row>
    <row r="8" spans="1:12" s="2" customFormat="1" ht="18" customHeight="1" x14ac:dyDescent="0.35">
      <c r="A8" s="4" t="s">
        <v>1</v>
      </c>
      <c r="B8" s="5">
        <v>21</v>
      </c>
      <c r="C8" s="5">
        <v>33</v>
      </c>
      <c r="D8" s="5">
        <v>32</v>
      </c>
      <c r="E8" s="5">
        <v>54</v>
      </c>
      <c r="F8" s="5">
        <v>1</v>
      </c>
      <c r="G8" s="5">
        <v>1</v>
      </c>
      <c r="H8" s="5">
        <f t="shared" si="0"/>
        <v>54</v>
      </c>
      <c r="I8" s="5">
        <f t="shared" si="0"/>
        <v>88</v>
      </c>
      <c r="L8" s="12">
        <f>SUM(G8+E8)/I8</f>
        <v>0.625</v>
      </c>
    </row>
    <row r="9" spans="1:12" s="2" customFormat="1" ht="18" customHeight="1" x14ac:dyDescent="0.35">
      <c r="A9" s="4" t="s">
        <v>2</v>
      </c>
      <c r="B9" s="5">
        <v>16</v>
      </c>
      <c r="C9" s="5">
        <v>18</v>
      </c>
      <c r="D9" s="5">
        <v>20</v>
      </c>
      <c r="E9" s="5">
        <v>25</v>
      </c>
      <c r="F9" s="5">
        <v>2</v>
      </c>
      <c r="G9" s="5">
        <v>2</v>
      </c>
      <c r="H9" s="5">
        <f t="shared" si="0"/>
        <v>38</v>
      </c>
      <c r="I9" s="5">
        <f t="shared" si="0"/>
        <v>45</v>
      </c>
      <c r="L9" s="12">
        <f>SUM(G9+E9)/I9</f>
        <v>0.6</v>
      </c>
    </row>
    <row r="10" spans="1:12" s="2" customFormat="1" ht="18" customHeight="1" x14ac:dyDescent="0.35">
      <c r="A10" s="4" t="s">
        <v>3</v>
      </c>
      <c r="B10" s="5">
        <v>29</v>
      </c>
      <c r="C10" s="5">
        <v>38</v>
      </c>
      <c r="D10" s="5">
        <v>43</v>
      </c>
      <c r="E10" s="5">
        <v>48</v>
      </c>
      <c r="F10" s="5">
        <v>3</v>
      </c>
      <c r="G10" s="5">
        <v>3</v>
      </c>
      <c r="H10" s="5">
        <f t="shared" si="0"/>
        <v>75</v>
      </c>
      <c r="I10" s="5">
        <f t="shared" si="0"/>
        <v>89</v>
      </c>
      <c r="L10" s="12">
        <f>SUM(G10+E10)/I10</f>
        <v>0.5730337078651685</v>
      </c>
    </row>
    <row r="11" spans="1:12" s="2" customFormat="1" ht="18" customHeight="1" x14ac:dyDescent="0.35">
      <c r="A11" s="4" t="s">
        <v>9</v>
      </c>
      <c r="B11" s="3">
        <f>B7+B8+B9+B10</f>
        <v>77</v>
      </c>
      <c r="C11" s="3">
        <f t="shared" ref="C11:G11" si="1">C7+C8+C9+C10</f>
        <v>101</v>
      </c>
      <c r="D11" s="3">
        <f t="shared" si="1"/>
        <v>103</v>
      </c>
      <c r="E11" s="3">
        <f t="shared" si="1"/>
        <v>136</v>
      </c>
      <c r="F11" s="3">
        <f t="shared" si="1"/>
        <v>6</v>
      </c>
      <c r="G11" s="3">
        <f t="shared" si="1"/>
        <v>6</v>
      </c>
      <c r="H11" s="3">
        <f t="shared" ref="H11" si="2">B11+D11+F11</f>
        <v>186</v>
      </c>
      <c r="I11" s="3">
        <f t="shared" ref="I11" si="3">I7+I8+I9+I10</f>
        <v>243</v>
      </c>
      <c r="L11" s="12">
        <f>SUM(E11+G11)/I11</f>
        <v>0.58436213991769548</v>
      </c>
    </row>
    <row r="14" spans="1:12" ht="18" customHeight="1" x14ac:dyDescent="0.35">
      <c r="A14" s="14" t="s">
        <v>11</v>
      </c>
      <c r="B14" s="14"/>
      <c r="C14" s="14"/>
      <c r="D14" s="14"/>
      <c r="E14" s="14"/>
      <c r="F14" s="14"/>
      <c r="G14" s="14"/>
      <c r="H14" s="14"/>
      <c r="I14" s="14"/>
    </row>
    <row r="15" spans="1:12" ht="18" customHeight="1" x14ac:dyDescent="0.35">
      <c r="A15" s="17"/>
      <c r="B15" s="15" t="s">
        <v>4</v>
      </c>
      <c r="C15" s="16"/>
      <c r="D15" s="15" t="s">
        <v>5</v>
      </c>
      <c r="E15" s="16"/>
      <c r="F15" s="15" t="s">
        <v>10</v>
      </c>
      <c r="G15" s="16"/>
      <c r="H15" s="15" t="s">
        <v>8</v>
      </c>
      <c r="I15" s="16"/>
    </row>
    <row r="16" spans="1:12" ht="18" customHeight="1" x14ac:dyDescent="0.35">
      <c r="A16" s="18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0.14285714285714285</v>
      </c>
      <c r="C17" s="11">
        <f t="shared" ref="C17:I17" si="4">C7/C$11</f>
        <v>0.11881188118811881</v>
      </c>
      <c r="D17" s="11">
        <f t="shared" si="4"/>
        <v>7.7669902912621352E-2</v>
      </c>
      <c r="E17" s="11">
        <f t="shared" si="4"/>
        <v>6.6176470588235295E-2</v>
      </c>
      <c r="F17" s="11">
        <f t="shared" si="4"/>
        <v>0</v>
      </c>
      <c r="G17" s="11">
        <f t="shared" si="4"/>
        <v>0</v>
      </c>
      <c r="H17" s="11">
        <f t="shared" si="4"/>
        <v>0.10215053763440861</v>
      </c>
      <c r="I17" s="11">
        <f t="shared" si="4"/>
        <v>8.6419753086419748E-2</v>
      </c>
    </row>
    <row r="18" spans="1:9" ht="18" customHeight="1" x14ac:dyDescent="0.35">
      <c r="A18" s="4" t="s">
        <v>1</v>
      </c>
      <c r="B18" s="11">
        <f t="shared" ref="B18:I20" si="5">B8/B$11</f>
        <v>0.27272727272727271</v>
      </c>
      <c r="C18" s="11">
        <f t="shared" si="5"/>
        <v>0.32673267326732675</v>
      </c>
      <c r="D18" s="11">
        <f t="shared" si="5"/>
        <v>0.31067961165048541</v>
      </c>
      <c r="E18" s="11">
        <f t="shared" si="5"/>
        <v>0.39705882352941174</v>
      </c>
      <c r="F18" s="11">
        <f t="shared" si="5"/>
        <v>0.16666666666666666</v>
      </c>
      <c r="G18" s="11">
        <f t="shared" si="5"/>
        <v>0.16666666666666666</v>
      </c>
      <c r="H18" s="11">
        <f t="shared" si="5"/>
        <v>0.29032258064516131</v>
      </c>
      <c r="I18" s="11">
        <f t="shared" si="5"/>
        <v>0.36213991769547327</v>
      </c>
    </row>
    <row r="19" spans="1:9" ht="18" customHeight="1" x14ac:dyDescent="0.35">
      <c r="A19" s="4" t="s">
        <v>2</v>
      </c>
      <c r="B19" s="11">
        <f t="shared" si="5"/>
        <v>0.20779220779220781</v>
      </c>
      <c r="C19" s="11">
        <f t="shared" si="5"/>
        <v>0.17821782178217821</v>
      </c>
      <c r="D19" s="11">
        <f t="shared" si="5"/>
        <v>0.1941747572815534</v>
      </c>
      <c r="E19" s="11">
        <f t="shared" si="5"/>
        <v>0.18382352941176472</v>
      </c>
      <c r="F19" s="11">
        <f t="shared" si="5"/>
        <v>0.33333333333333331</v>
      </c>
      <c r="G19" s="11">
        <f t="shared" si="5"/>
        <v>0.33333333333333331</v>
      </c>
      <c r="H19" s="11">
        <f t="shared" si="5"/>
        <v>0.20430107526881722</v>
      </c>
      <c r="I19" s="11">
        <f t="shared" si="5"/>
        <v>0.18518518518518517</v>
      </c>
    </row>
    <row r="20" spans="1:9" ht="18" customHeight="1" x14ac:dyDescent="0.35">
      <c r="A20" s="4" t="s">
        <v>3</v>
      </c>
      <c r="B20" s="11">
        <f t="shared" si="5"/>
        <v>0.37662337662337664</v>
      </c>
      <c r="C20" s="11">
        <f t="shared" si="5"/>
        <v>0.37623762376237624</v>
      </c>
      <c r="D20" s="11">
        <f t="shared" si="5"/>
        <v>0.41747572815533979</v>
      </c>
      <c r="E20" s="11">
        <f t="shared" si="5"/>
        <v>0.35294117647058826</v>
      </c>
      <c r="F20" s="11">
        <f t="shared" si="5"/>
        <v>0.5</v>
      </c>
      <c r="G20" s="11">
        <f t="shared" si="5"/>
        <v>0.5</v>
      </c>
      <c r="H20" s="11">
        <f t="shared" si="5"/>
        <v>0.40322580645161288</v>
      </c>
      <c r="I20" s="11">
        <f t="shared" si="5"/>
        <v>0.36625514403292181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AA0EE45-0443-4208-A856-62ED8D135666}">
  <ds:schemaRefs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Hornblower Emily</cp:lastModifiedBy>
  <cp:lastPrinted>2023-02-06T15:07:59Z</cp:lastPrinted>
  <dcterms:created xsi:type="dcterms:W3CDTF">2021-08-25T09:18:07Z</dcterms:created>
  <dcterms:modified xsi:type="dcterms:W3CDTF">2023-08-22T08:16:27Z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