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h200709\OneDrive - Sheffield City Council\Teacake images\"/>
    </mc:Choice>
  </mc:AlternateContent>
  <xr:revisionPtr revIDLastSave="0" documentId="8_{540ADE10-C1D8-4C80-AB85-E1436C2549BA}" xr6:coauthVersionLast="47" xr6:coauthVersionMax="47" xr10:uidLastSave="{00000000-0000-0000-0000-000000000000}"/>
  <bookViews>
    <workbookView xWindow="-28920" yWindow="-120" windowWidth="29040" windowHeight="1584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<sst xmlns="http://schemas.openxmlformats.org/spreadsheetml/2006/main" count="36" uniqueCount="14">
  <si>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</si>
  <si>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</si>
  <si>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</si>
  <si>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</si>
  <si>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</si>
  <si>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</si>
  <si>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</si>
  <si>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</si>
  <si>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</si>
  <si>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</si>
  <si>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</si>
  <si>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</si>
  <si>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</si>
  <si>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16th October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</si>
</sst>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topLeftCell="A3" workbookViewId="0">
      <selection activeCell="N10" sqref="N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5</v>
      </c>
      <c r="C7" s="5">
        <v>5</v>
      </c>
      <c r="D7" s="5">
        <v>8</v>
      </c>
      <c r="E7" s="5">
        <v>9</v>
      </c>
      <c r="F7" s="5">
        <v>0</v>
      </c>
      <c r="G7" s="5">
        <v>0</v>
      </c>
      <c r="H7" s="5">
        <f t="shared" ref="H7:I10" si="0">B7+F7+D7</f>
        <v>13</v>
      </c>
      <c r="I7" s="5">
        <f t="shared" si="0"/>
        <v>14</v>
      </c>
      <c r="L7" s="12">
        <f>SUM(G7+E7)/I7</f>
        <v>0.6428571428571429</v>
      </c>
      <c r="N7" s="13"/>
    </row>
    <row r="8" spans="1:14" s="2" customFormat="1" ht="18" customHeight="1" x14ac:dyDescent="0.35">
      <c r="A8" s="4" t="s">
        <v>1</v>
      </c>
      <c r="B8" s="5">
        <v>11</v>
      </c>
      <c r="C8" s="5">
        <v>14</v>
      </c>
      <c r="D8" s="5">
        <v>17</v>
      </c>
      <c r="E8" s="5">
        <v>20</v>
      </c>
      <c r="F8" s="5">
        <v>0</v>
      </c>
      <c r="G8" s="5">
        <v>0</v>
      </c>
      <c r="H8" s="5">
        <f t="shared" si="0"/>
        <v>28</v>
      </c>
      <c r="I8" s="5">
        <f t="shared" si="0"/>
        <v>34</v>
      </c>
      <c r="L8" s="12">
        <f>SUM(G8+E8)/I8</f>
        <v>0.58823529411764708</v>
      </c>
      <c r="N8" s="13"/>
    </row>
    <row r="9" spans="1:14" s="2" customFormat="1" ht="18" customHeight="1" x14ac:dyDescent="0.35">
      <c r="A9" s="4" t="s">
        <v>2</v>
      </c>
      <c r="B9" s="5">
        <v>13</v>
      </c>
      <c r="C9" s="5">
        <v>16</v>
      </c>
      <c r="D9" s="5">
        <v>25</v>
      </c>
      <c r="E9" s="5">
        <v>28</v>
      </c>
      <c r="F9" s="5">
        <v>0</v>
      </c>
      <c r="G9" s="5">
        <v>0</v>
      </c>
      <c r="H9" s="5">
        <f t="shared" si="0"/>
        <v>38</v>
      </c>
      <c r="I9" s="5">
        <f t="shared" si="0"/>
        <v>44</v>
      </c>
      <c r="L9" s="12">
        <f>SUM(G9+E9)/I9</f>
        <v>0.63636363636363635</v>
      </c>
      <c r="N9" s="13"/>
    </row>
    <row r="10" spans="1:14" s="2" customFormat="1" ht="18" customHeight="1" x14ac:dyDescent="0.35">
      <c r="A10" s="4" t="s">
        <v>3</v>
      </c>
      <c r="B10" s="5">
        <v>24</v>
      </c>
      <c r="C10" s="5">
        <v>30</v>
      </c>
      <c r="D10" s="5">
        <v>33</v>
      </c>
      <c r="E10" s="5">
        <v>35</v>
      </c>
      <c r="F10" s="5">
        <v>2</v>
      </c>
      <c r="G10" s="5">
        <v>29</v>
      </c>
      <c r="H10" s="5">
        <f t="shared" si="0"/>
        <v>59</v>
      </c>
      <c r="I10" s="5">
        <f t="shared" si="0"/>
        <v>94</v>
      </c>
      <c r="L10" s="12">
        <f>SUM(G10+E10)/I10</f>
        <v>0.68085106382978722</v>
      </c>
      <c r="N10" s="13"/>
    </row>
    <row r="11" spans="1:14" s="2" customFormat="1" ht="18" customHeight="1" x14ac:dyDescent="0.35">
      <c r="A11" s="4" t="s">
        <v>9</v>
      </c>
      <c r="B11" s="3">
        <f>B7+B8+B9+B10</f>
        <v>53</v>
      </c>
      <c r="C11" s="3">
        <f t="shared" ref="C11:G11" si="1">C7+C8+C9+C10</f>
        <v>65</v>
      </c>
      <c r="D11" s="3">
        <f t="shared" si="1"/>
        <v>83</v>
      </c>
      <c r="E11" s="3">
        <f t="shared" si="1"/>
        <v>92</v>
      </c>
      <c r="F11" s="3">
        <f t="shared" si="1"/>
        <v>2</v>
      </c>
      <c r="G11" s="3">
        <f t="shared" si="1"/>
        <v>29</v>
      </c>
      <c r="H11" s="3">
        <f t="shared" ref="H11" si="2">B11+D11+F11</f>
        <v>138</v>
      </c>
      <c r="I11" s="3">
        <f t="shared" ref="I11" si="3">I7+I8+I9+I10</f>
        <v>186</v>
      </c>
      <c r="L11" s="12">
        <f>SUM(E11+G11)/I11</f>
        <v>0.65053763440860213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9.4339622641509441E-2</v>
      </c>
      <c r="C17" s="11">
        <f t="shared" ref="C17:I17" si="4">C7/C$11</f>
        <v>7.6923076923076927E-2</v>
      </c>
      <c r="D17" s="11">
        <f t="shared" si="4"/>
        <v>9.6385542168674704E-2</v>
      </c>
      <c r="E17" s="11">
        <f t="shared" si="4"/>
        <v>9.7826086956521743E-2</v>
      </c>
      <c r="F17" s="11">
        <f t="shared" si="4"/>
        <v>0</v>
      </c>
      <c r="G17" s="11">
        <f t="shared" si="4"/>
        <v>0</v>
      </c>
      <c r="H17" s="11">
        <f t="shared" si="4"/>
        <v>9.420289855072464E-2</v>
      </c>
      <c r="I17" s="11">
        <f t="shared" si="4"/>
        <v>7.5268817204301078E-2</v>
      </c>
    </row>
    <row r="18" spans="1:9" ht="18" customHeight="1" x14ac:dyDescent="0.35">
      <c r="A18" s="4" t="s">
        <v>1</v>
      </c>
      <c r="B18" s="11">
        <f t="shared" ref="B18:I20" si="5">B8/B$11</f>
        <v>0.20754716981132076</v>
      </c>
      <c r="C18" s="11">
        <f t="shared" si="5"/>
        <v>0.2153846153846154</v>
      </c>
      <c r="D18" s="11">
        <f t="shared" si="5"/>
        <v>0.20481927710843373</v>
      </c>
      <c r="E18" s="11">
        <f t="shared" si="5"/>
        <v>0.21739130434782608</v>
      </c>
      <c r="F18" s="11">
        <f t="shared" si="5"/>
        <v>0</v>
      </c>
      <c r="G18" s="11">
        <f t="shared" si="5"/>
        <v>0</v>
      </c>
      <c r="H18" s="11">
        <f t="shared" si="5"/>
        <v>0.20289855072463769</v>
      </c>
      <c r="I18" s="11">
        <f t="shared" si="5"/>
        <v>0.18279569892473119</v>
      </c>
    </row>
    <row r="19" spans="1:9" ht="18" customHeight="1" x14ac:dyDescent="0.35">
      <c r="A19" s="4" t="s">
        <v>2</v>
      </c>
      <c r="B19" s="11">
        <f t="shared" si="5"/>
        <v>0.24528301886792453</v>
      </c>
      <c r="C19" s="11">
        <f t="shared" si="5"/>
        <v>0.24615384615384617</v>
      </c>
      <c r="D19" s="11">
        <f t="shared" si="5"/>
        <v>0.30120481927710846</v>
      </c>
      <c r="E19" s="11">
        <f t="shared" si="5"/>
        <v>0.30434782608695654</v>
      </c>
      <c r="F19" s="11">
        <f t="shared" si="5"/>
        <v>0</v>
      </c>
      <c r="G19" s="11">
        <f t="shared" si="5"/>
        <v>0</v>
      </c>
      <c r="H19" s="11">
        <f t="shared" si="5"/>
        <v>0.27536231884057971</v>
      </c>
      <c r="I19" s="11">
        <f t="shared" si="5"/>
        <v>0.23655913978494625</v>
      </c>
    </row>
    <row r="20" spans="1:9" ht="18" customHeight="1" x14ac:dyDescent="0.35">
      <c r="A20" s="4" t="s">
        <v>3</v>
      </c>
      <c r="B20" s="11">
        <f t="shared" si="5"/>
        <v>0.45283018867924529</v>
      </c>
      <c r="C20" s="11">
        <f t="shared" si="5"/>
        <v>0.46153846153846156</v>
      </c>
      <c r="D20" s="11">
        <f t="shared" si="5"/>
        <v>0.39759036144578314</v>
      </c>
      <c r="E20" s="11">
        <f t="shared" si="5"/>
        <v>0.38043478260869568</v>
      </c>
      <c r="F20" s="11">
        <f t="shared" si="5"/>
        <v>1</v>
      </c>
      <c r="G20" s="11">
        <f t="shared" si="5"/>
        <v>1</v>
      </c>
      <c r="H20" s="11">
        <f t="shared" si="5"/>
        <v>0.42753623188405798</v>
      </c>
      <c r="I20" s="11">
        <f t="shared" si="5"/>
        <v>0.5053763440860215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schemas.microsoft.com/office/2006/metadata/properties"/>
    <ds:schemaRef ds:uri="17dd376a-7703-4d16-8034-213cffa61642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7ee85a2a-d933-4483-8446-7f50a3662221"/>
    <ds:schemaRef ds:uri="http://purl.org/dc/elements/1.1/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2023-10-30T15:14:13Z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