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.sharepoint.com/sites/CYPD-LLS/LLS/Staff/Current/Matthew Teale/Apprenticeship Bulletins/19-02-2024/"/>
    </mc:Choice>
  </mc:AlternateContent>
  <xr:revisionPtr revIDLastSave="0" documentId="14_{2C2985C9-4C30-4F5E-9739-6ED1BDBA1144}" xr6:coauthVersionLast="47" xr6:coauthVersionMax="47" xr10:uidLastSave="{00000000-0000-0000-0000-000000000000}"/>
  <bookViews>
    <workbookView xWindow="1010" yWindow="600" windowWidth="18190" windowHeight="1020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9" i="1" l="1"/>
  <c r="C11" i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<sst xmlns="http://schemas.openxmlformats.org/spreadsheetml/2006/main" count="36" uniqueCount="14">
  <si>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</si>
  <si>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</si>
  <si>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</si>
  <si>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</si>
  <si>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</si>
  <si>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</si>
  <si>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</si>
  <si>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</si>
  <si>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</si>
  <si>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</si>
  <si>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</si>
  <si>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</si>
  <si>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</si>
  <si>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19th February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</si>
</sst>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2"/>
  <sheetViews>
    <sheetView tabSelected="1" workbookViewId="0">
      <selection activeCell="M16" sqref="M16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3" spans="1:14" ht="15.5" x14ac:dyDescent="0.35">
      <c r="A3" s="1"/>
    </row>
    <row r="5" spans="1:14" s="2" customFormat="1" ht="18" customHeight="1" x14ac:dyDescent="0.35">
      <c r="A5" s="18"/>
      <c r="B5" s="20" t="s">
        <v>4</v>
      </c>
      <c r="C5" s="20"/>
      <c r="D5" s="20" t="s">
        <v>5</v>
      </c>
      <c r="E5" s="20"/>
      <c r="F5" s="20" t="s">
        <v>10</v>
      </c>
      <c r="G5" s="20"/>
      <c r="H5" s="20" t="s">
        <v>8</v>
      </c>
      <c r="I5" s="20"/>
    </row>
    <row r="6" spans="1:14" s="2" customFormat="1" ht="18" customHeight="1" x14ac:dyDescent="0.35">
      <c r="A6" s="19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  <c r="N6" s="13"/>
    </row>
    <row r="7" spans="1:14" s="2" customFormat="1" ht="18" customHeight="1" x14ac:dyDescent="0.35">
      <c r="A7" s="4" t="s">
        <v>0</v>
      </c>
      <c r="B7" s="5">
        <v>6</v>
      </c>
      <c r="C7" s="5">
        <v>6</v>
      </c>
      <c r="D7" s="5">
        <v>9</v>
      </c>
      <c r="E7" s="5">
        <v>12</v>
      </c>
      <c r="F7" s="5">
        <v>1</v>
      </c>
      <c r="G7" s="5">
        <v>1</v>
      </c>
      <c r="H7" s="5">
        <f t="shared" ref="H7:I10" si="0">B7+F7+D7</f>
        <v>16</v>
      </c>
      <c r="I7" s="5">
        <f t="shared" si="0"/>
        <v>19</v>
      </c>
      <c r="L7" s="12">
        <f>SUM(G7+E7)/I7</f>
        <v>0.68421052631578949</v>
      </c>
      <c r="N7" s="13"/>
    </row>
    <row r="8" spans="1:14" s="2" customFormat="1" ht="18" customHeight="1" x14ac:dyDescent="0.35">
      <c r="A8" s="4" t="s">
        <v>1</v>
      </c>
      <c r="B8" s="5">
        <v>13</v>
      </c>
      <c r="C8" s="5">
        <v>16</v>
      </c>
      <c r="D8" s="5">
        <v>22</v>
      </c>
      <c r="E8" s="5">
        <v>27</v>
      </c>
      <c r="F8" s="5">
        <v>5</v>
      </c>
      <c r="G8" s="5">
        <v>6</v>
      </c>
      <c r="H8" s="5">
        <f t="shared" si="0"/>
        <v>40</v>
      </c>
      <c r="I8" s="5">
        <f t="shared" si="0"/>
        <v>49</v>
      </c>
      <c r="L8" s="12">
        <f>SUM(G8+E8)/I8</f>
        <v>0.67346938775510201</v>
      </c>
      <c r="N8" s="13"/>
    </row>
    <row r="9" spans="1:14" s="2" customFormat="1" ht="18" customHeight="1" x14ac:dyDescent="0.35">
      <c r="A9" s="4" t="s">
        <v>2</v>
      </c>
      <c r="B9" s="5">
        <v>11</v>
      </c>
      <c r="C9" s="5">
        <v>12</v>
      </c>
      <c r="D9" s="5">
        <v>25</v>
      </c>
      <c r="E9" s="5">
        <v>53</v>
      </c>
      <c r="F9" s="5">
        <v>1</v>
      </c>
      <c r="G9" s="5">
        <v>1</v>
      </c>
      <c r="H9" s="5">
        <f t="shared" si="0"/>
        <v>37</v>
      </c>
      <c r="I9" s="5">
        <f t="shared" si="0"/>
        <v>66</v>
      </c>
      <c r="L9" s="12">
        <f>SUM(G9+E9)/I9</f>
        <v>0.81818181818181823</v>
      </c>
      <c r="N9" s="13"/>
    </row>
    <row r="10" spans="1:14" s="2" customFormat="1" ht="18" customHeight="1" x14ac:dyDescent="0.35">
      <c r="A10" s="4" t="s">
        <v>3</v>
      </c>
      <c r="B10" s="5">
        <v>26</v>
      </c>
      <c r="C10" s="5">
        <v>32</v>
      </c>
      <c r="D10" s="5">
        <v>51</v>
      </c>
      <c r="E10" s="5">
        <v>59</v>
      </c>
      <c r="F10" s="5">
        <v>22</v>
      </c>
      <c r="G10" s="5">
        <v>64</v>
      </c>
      <c r="H10" s="5">
        <f t="shared" si="0"/>
        <v>99</v>
      </c>
      <c r="I10" s="5">
        <f t="shared" si="0"/>
        <v>155</v>
      </c>
      <c r="L10" s="12">
        <f>SUM(G10+E10)/I10</f>
        <v>0.79354838709677422</v>
      </c>
      <c r="N10" s="13"/>
    </row>
    <row r="11" spans="1:14" s="2" customFormat="1" ht="18" customHeight="1" x14ac:dyDescent="0.35">
      <c r="A11" s="4" t="s">
        <v>9</v>
      </c>
      <c r="B11" s="3">
        <f>B7+B8+B9+B10</f>
        <v>56</v>
      </c>
      <c r="C11" s="3">
        <f t="shared" ref="C11:G11" si="1">C7+C8+C9+C10</f>
        <v>66</v>
      </c>
      <c r="D11" s="3">
        <f t="shared" si="1"/>
        <v>107</v>
      </c>
      <c r="E11" s="3">
        <f t="shared" si="1"/>
        <v>151</v>
      </c>
      <c r="F11" s="3">
        <f t="shared" si="1"/>
        <v>29</v>
      </c>
      <c r="G11" s="3">
        <f t="shared" si="1"/>
        <v>72</v>
      </c>
      <c r="H11" s="3">
        <f t="shared" ref="H11" si="2">B11+D11+F11</f>
        <v>192</v>
      </c>
      <c r="I11" s="3">
        <f t="shared" ref="I11" si="3">I7+I8+I9+I10</f>
        <v>289</v>
      </c>
      <c r="L11" s="12">
        <f>SUM(E11+G11)/I11</f>
        <v>0.77162629757785473</v>
      </c>
    </row>
    <row r="14" spans="1:14" ht="18" customHeight="1" x14ac:dyDescent="0.35">
      <c r="A14" s="15" t="s">
        <v>11</v>
      </c>
      <c r="B14" s="15"/>
      <c r="C14" s="15"/>
      <c r="D14" s="15"/>
      <c r="E14" s="15"/>
      <c r="F14" s="15"/>
      <c r="G14" s="15"/>
      <c r="H14" s="15"/>
      <c r="I14" s="15"/>
    </row>
    <row r="15" spans="1:14" ht="18" customHeight="1" x14ac:dyDescent="0.35">
      <c r="A15" s="18"/>
      <c r="B15" s="16" t="s">
        <v>4</v>
      </c>
      <c r="C15" s="17"/>
      <c r="D15" s="16" t="s">
        <v>5</v>
      </c>
      <c r="E15" s="17"/>
      <c r="F15" s="16" t="s">
        <v>10</v>
      </c>
      <c r="G15" s="17"/>
      <c r="H15" s="16" t="s">
        <v>8</v>
      </c>
      <c r="I15" s="17"/>
    </row>
    <row r="16" spans="1:14" ht="18" customHeight="1" x14ac:dyDescent="0.35">
      <c r="A16" s="19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0.10714285714285714</v>
      </c>
      <c r="C17" s="11">
        <f t="shared" ref="C17:I17" si="4">C7/C$11</f>
        <v>9.0909090909090912E-2</v>
      </c>
      <c r="D17" s="11">
        <f t="shared" si="4"/>
        <v>8.4112149532710276E-2</v>
      </c>
      <c r="E17" s="11">
        <f t="shared" si="4"/>
        <v>7.9470198675496692E-2</v>
      </c>
      <c r="F17" s="11">
        <f t="shared" si="4"/>
        <v>3.4482758620689655E-2</v>
      </c>
      <c r="G17" s="11">
        <f t="shared" si="4"/>
        <v>1.3888888888888888E-2</v>
      </c>
      <c r="H17" s="11">
        <f t="shared" si="4"/>
        <v>8.3333333333333329E-2</v>
      </c>
      <c r="I17" s="11">
        <f t="shared" si="4"/>
        <v>6.5743944636678195E-2</v>
      </c>
    </row>
    <row r="18" spans="1:9" ht="18" customHeight="1" x14ac:dyDescent="0.35">
      <c r="A18" s="4" t="s">
        <v>1</v>
      </c>
      <c r="B18" s="11">
        <f t="shared" ref="B18:I20" si="5">B8/B$11</f>
        <v>0.23214285714285715</v>
      </c>
      <c r="C18" s="11">
        <f t="shared" si="5"/>
        <v>0.24242424242424243</v>
      </c>
      <c r="D18" s="11">
        <f t="shared" si="5"/>
        <v>0.20560747663551401</v>
      </c>
      <c r="E18" s="11">
        <f t="shared" si="5"/>
        <v>0.17880794701986755</v>
      </c>
      <c r="F18" s="11">
        <f t="shared" si="5"/>
        <v>0.17241379310344829</v>
      </c>
      <c r="G18" s="11">
        <f t="shared" si="5"/>
        <v>8.3333333333333329E-2</v>
      </c>
      <c r="H18" s="11">
        <f t="shared" si="5"/>
        <v>0.20833333333333334</v>
      </c>
      <c r="I18" s="11">
        <f t="shared" si="5"/>
        <v>0.16955017301038061</v>
      </c>
    </row>
    <row r="19" spans="1:9" ht="18" customHeight="1" x14ac:dyDescent="0.35">
      <c r="A19" s="4" t="s">
        <v>2</v>
      </c>
      <c r="B19" s="11">
        <f t="shared" si="5"/>
        <v>0.19642857142857142</v>
      </c>
      <c r="C19" s="11">
        <f t="shared" si="5"/>
        <v>0.18181818181818182</v>
      </c>
      <c r="D19" s="11">
        <f t="shared" si="5"/>
        <v>0.23364485981308411</v>
      </c>
      <c r="E19" s="11">
        <f t="shared" si="5"/>
        <v>0.35099337748344372</v>
      </c>
      <c r="F19" s="11">
        <f t="shared" si="5"/>
        <v>3.4482758620689655E-2</v>
      </c>
      <c r="G19" s="11">
        <f t="shared" si="5"/>
        <v>1.3888888888888888E-2</v>
      </c>
      <c r="H19" s="11">
        <f t="shared" si="5"/>
        <v>0.19270833333333334</v>
      </c>
      <c r="I19" s="11">
        <f t="shared" si="5"/>
        <v>0.22837370242214533</v>
      </c>
    </row>
    <row r="20" spans="1:9" ht="18" customHeight="1" x14ac:dyDescent="0.35">
      <c r="A20" s="4" t="s">
        <v>3</v>
      </c>
      <c r="B20" s="11">
        <f t="shared" si="5"/>
        <v>0.4642857142857143</v>
      </c>
      <c r="C20" s="11">
        <f t="shared" si="5"/>
        <v>0.48484848484848486</v>
      </c>
      <c r="D20" s="11">
        <f t="shared" si="5"/>
        <v>0.47663551401869159</v>
      </c>
      <c r="E20" s="11">
        <f t="shared" si="5"/>
        <v>0.39072847682119205</v>
      </c>
      <c r="F20" s="11">
        <f t="shared" si="5"/>
        <v>0.75862068965517238</v>
      </c>
      <c r="G20" s="11">
        <f t="shared" si="5"/>
        <v>0.88888888888888884</v>
      </c>
      <c r="H20" s="11">
        <f t="shared" si="5"/>
        <v>0.515625</v>
      </c>
      <c r="I20" s="11">
        <f t="shared" si="5"/>
        <v>0.53633217993079585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7" ma:contentTypeDescription="Create a new document." ma:contentTypeScope="" ma:versionID="9cfac1401d4ee9c4b79011296ed9630a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50fbad787fc9e16995c65456a57b992b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C70B7C2-E211-4FFB-8481-FB0CED1906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AA0EE45-0443-4208-A856-62ED8D135666}">
  <ds:schemaRefs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17dd376a-7703-4d16-8034-213cffa61642"/>
    <ds:schemaRef ds:uri="7ee85a2a-d933-4483-8446-7f50a3662221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Matthew Teale</cp:lastModifiedBy>
  <cp:lastPrinted>2023-02-06T15:07:59Z</cp:lastPrinted>
  <dcterms:created xsi:type="dcterms:W3CDTF">2021-08-25T09:18:07Z</dcterms:created>
  <dcterms:modified xsi:type="dcterms:W3CDTF">2024-02-22T09:53:52Z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